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Louly\Enseignement\Data Science et Machine Learning\Regression\"/>
    </mc:Choice>
  </mc:AlternateContent>
  <xr:revisionPtr revIDLastSave="0" documentId="13_ncr:1_{052CB887-D56A-405B-A73D-28BE9A6E23B6}" xr6:coauthVersionLast="47" xr6:coauthVersionMax="47" xr10:uidLastSave="{00000000-0000-0000-0000-000000000000}"/>
  <bookViews>
    <workbookView xWindow="-120" yWindow="-120" windowWidth="20730" windowHeight="11160" xr2:uid="{6D76628A-7D93-4981-ABB6-D12B6D985FB6}"/>
  </bookViews>
  <sheets>
    <sheet name="données" sheetId="1" r:id="rId1"/>
    <sheet name="Regression" sheetId="2" r:id="rId2"/>
    <sheet name="Calcul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3" l="1"/>
  <c r="O20" i="3"/>
  <c r="N19" i="3"/>
  <c r="N16" i="3"/>
  <c r="O16" i="3"/>
  <c r="P16" i="3"/>
  <c r="N17" i="3"/>
  <c r="O17" i="3"/>
  <c r="P17" i="3"/>
  <c r="O15" i="3"/>
  <c r="P15" i="3"/>
  <c r="N15" i="3"/>
  <c r="U2" i="3" a="1"/>
  <c r="U3" i="3" s="1"/>
  <c r="U2" i="3"/>
  <c r="U6" i="3"/>
  <c r="U7" i="3"/>
  <c r="U9" i="3"/>
  <c r="U10" i="3"/>
  <c r="S6" i="3" a="1"/>
  <c r="S7" i="3" s="1"/>
  <c r="G6" i="3" a="1"/>
  <c r="G6" i="3" s="1"/>
  <c r="U8" i="3" l="1"/>
  <c r="U13" i="3"/>
  <c r="U5" i="3"/>
  <c r="U12" i="3"/>
  <c r="U4" i="3"/>
  <c r="U11" i="3"/>
  <c r="S8" i="3"/>
  <c r="S6" i="3"/>
  <c r="G8" i="3"/>
  <c r="H8" i="3"/>
  <c r="I7" i="3"/>
  <c r="H7" i="3"/>
  <c r="G7" i="3"/>
  <c r="I6" i="3"/>
  <c r="H6" i="3"/>
  <c r="N6" i="3" s="1" a="1"/>
  <c r="O8" i="3" s="1"/>
  <c r="I8" i="3"/>
  <c r="P6" i="3" l="1"/>
  <c r="N7" i="3"/>
  <c r="O7" i="3"/>
  <c r="N8" i="3"/>
  <c r="P7" i="3"/>
  <c r="N6" i="3"/>
  <c r="N11" i="3" s="1" a="1"/>
  <c r="P8" i="3"/>
  <c r="O6" i="3"/>
  <c r="N11" i="3" l="1"/>
  <c r="N12" i="3"/>
  <c r="N13" i="3"/>
</calcChain>
</file>

<file path=xl/sharedStrings.xml><?xml version="1.0" encoding="utf-8"?>
<sst xmlns="http://schemas.openxmlformats.org/spreadsheetml/2006/main" count="36" uniqueCount="29">
  <si>
    <t>Y</t>
  </si>
  <si>
    <t>Mois</t>
  </si>
  <si>
    <t>X1</t>
  </si>
  <si>
    <t>X2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</si>
  <si>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</si>
  <si>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</si>
  <si>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</si>
  <si>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</si>
  <si>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</si>
  <si>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</si>
  <si>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</si>
  <si>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</si>
  <si>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</si>
  <si>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</si>
  <si>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</si>
  <si>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</si>
  <si>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</si>
  <si>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</si>
  <si>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</si>
  <si>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</si>
  <si>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</si>
  <si>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</si>
  <si>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</si>
  <si>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</si>
  <si>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</si>
  <si>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</si>
  <si>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95,0%</t>
  </si>
  <si>
    <t>Upper 95,0%</t>
  </si>
  <si>
    <t>X0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</si>
</sst>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/>
    <xf numFmtId="3" fontId="2" fillId="0" borderId="5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0" borderId="3" xfId="0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Continuous"/>
    </xf>
    <xf numFmtId="164" fontId="0" fillId="0" borderId="0" xfId="0" applyNumberFormat="1"/>
    <xf numFmtId="2" fontId="0" fillId="0" borderId="0" xfId="0" applyNumberFormat="1"/>
    <xf numFmtId="3" fontId="0" fillId="0" borderId="0" xfId="0" applyNumberFormat="1"/>
    <xf numFmtId="3" fontId="0" fillId="0" borderId="3" xfId="0" applyNumberFormat="1" applyBorder="1"/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2" xfId="0" applyFont="1" applyBorder="1"/>
    <xf numFmtId="0" fontId="2" fillId="0" borderId="14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5" xfId="0" applyFont="1" applyBorder="1"/>
    <xf numFmtId="0" fontId="2" fillId="0" borderId="5" xfId="0" applyFont="1" applyBorder="1"/>
    <xf numFmtId="0" fontId="2" fillId="0" borderId="6" xfId="0" applyFont="1" applyBorder="1"/>
    <xf numFmtId="2" fontId="2" fillId="0" borderId="15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164" fontId="2" fillId="0" borderId="12" xfId="0" applyNumberFormat="1" applyFont="1" applyBorder="1"/>
    <xf numFmtId="164" fontId="2" fillId="0" borderId="13" xfId="0" applyNumberFormat="1" applyFont="1" applyBorder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14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" fontId="2" fillId="0" borderId="1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65" fontId="2" fillId="0" borderId="10" xfId="0" applyNumberFormat="1" applyFont="1" applyBorder="1"/>
    <xf numFmtId="165" fontId="2" fillId="0" borderId="11" xfId="0" applyNumberFormat="1" applyFont="1" applyBorder="1"/>
    <xf numFmtId="165" fontId="2" fillId="0" borderId="12" xfId="0" applyNumberFormat="1" applyFont="1" applyBorder="1"/>
    <xf numFmtId="165" fontId="2" fillId="0" borderId="13" xfId="0" applyNumberFormat="1" applyFont="1" applyBorder="1"/>
    <xf numFmtId="165" fontId="2" fillId="0" borderId="0" xfId="0" applyNumberFormat="1" applyFont="1"/>
    <xf numFmtId="165" fontId="2" fillId="0" borderId="2" xfId="0" applyNumberFormat="1" applyFont="1" applyBorder="1"/>
    <xf numFmtId="165" fontId="2" fillId="0" borderId="14" xfId="0" applyNumberFormat="1" applyFont="1" applyBorder="1"/>
    <xf numFmtId="165" fontId="2" fillId="0" borderId="3" xfId="0" applyNumberFormat="1" applyFont="1" applyBorder="1"/>
    <xf numFmtId="165" fontId="2" fillId="0" borderId="4" xfId="0" applyNumberFormat="1" applyFont="1" applyBorder="1"/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253999</xdr:colOff>
      <xdr:row>15</xdr:row>
      <xdr:rowOff>31750</xdr:rowOff>
    </xdr:from>
    <xdr:to>
      <xdr:col>20</xdr:col>
      <xdr:colOff>414337</xdr:colOff>
      <xdr:row>18</xdr:row>
      <xdr:rowOff>33338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59EC29-3B96-B04F-053B-F5FEC5E4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9312" y="3659188"/>
          <a:ext cx="19621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710-4498-41CB-8B32-43BC6357ECD3}">
  <dimension ref="A1:I13"/>
  <sheetViews>
    <sheetView tabSelected="1" zoomScale="120" zoomScaleNormal="120" workbookViewId="0">
      <selection activeCell="E13" sqref="E13"/>
    </sheetView>
  </sheetViews>
  <sheetFormatPr defaultColWidth="11.42578125" defaultRowHeight="18.75" x14ac:dyDescent="0.3"/>
  <cols>
    <col min="1" max="1" width="10" style="1" bestFit="1" customWidth="1"/>
    <col min="2" max="2" width="12" style="1" bestFit="1" customWidth="1"/>
    <col min="3" max="16384" width="11.42578125" style="5"/>
  </cols>
  <sheetData>
    <row r="1" spans="1:9" ht="19.5" thickBot="1" x14ac:dyDescent="0.35">
      <c r="A1" s="1" t="s">
        <v>1</v>
      </c>
      <c r="B1" s="2" t="s">
        <v>0</v>
      </c>
      <c r="C1" s="3" t="s">
        <v>2</v>
      </c>
      <c r="D1" s="4" t="s">
        <v>3</v>
      </c>
    </row>
    <row r="2" spans="1:9" x14ac:dyDescent="0.3">
      <c r="A2" s="1">
        <v>1</v>
      </c>
      <c r="B2" s="6">
        <v>1733</v>
      </c>
      <c r="C2" s="7">
        <v>67</v>
      </c>
      <c r="D2" s="8">
        <v>20</v>
      </c>
    </row>
    <row r="3" spans="1:9" x14ac:dyDescent="0.3">
      <c r="A3" s="1">
        <v>2</v>
      </c>
      <c r="B3" s="6">
        <v>2144</v>
      </c>
      <c r="C3" s="7">
        <v>36</v>
      </c>
      <c r="D3" s="8">
        <v>80</v>
      </c>
      <c r="G3" s="7">
        <v>1</v>
      </c>
      <c r="H3" s="7">
        <v>65</v>
      </c>
      <c r="I3" s="7">
        <v>30</v>
      </c>
    </row>
    <row r="4" spans="1:9" x14ac:dyDescent="0.3">
      <c r="A4" s="1">
        <v>3</v>
      </c>
      <c r="B4" s="6">
        <v>2824</v>
      </c>
      <c r="C4" s="7">
        <v>96</v>
      </c>
      <c r="D4" s="8">
        <v>36</v>
      </c>
    </row>
    <row r="5" spans="1:9" x14ac:dyDescent="0.3">
      <c r="A5" s="1">
        <v>4</v>
      </c>
      <c r="B5" s="6">
        <v>1115</v>
      </c>
      <c r="C5" s="7">
        <v>21</v>
      </c>
      <c r="D5" s="8">
        <v>29</v>
      </c>
    </row>
    <row r="6" spans="1:9" x14ac:dyDescent="0.3">
      <c r="A6" s="1">
        <v>5</v>
      </c>
      <c r="B6" s="6">
        <v>1922</v>
      </c>
      <c r="C6" s="7">
        <v>5</v>
      </c>
      <c r="D6" s="8">
        <v>99</v>
      </c>
    </row>
    <row r="7" spans="1:9" x14ac:dyDescent="0.3">
      <c r="A7" s="1">
        <v>6</v>
      </c>
      <c r="B7" s="6">
        <v>2519</v>
      </c>
      <c r="C7" s="7">
        <v>57</v>
      </c>
      <c r="D7" s="8">
        <v>50</v>
      </c>
    </row>
    <row r="8" spans="1:9" x14ac:dyDescent="0.3">
      <c r="A8" s="1">
        <v>7</v>
      </c>
      <c r="B8" s="6">
        <v>3428</v>
      </c>
      <c r="C8" s="7">
        <v>95</v>
      </c>
      <c r="D8" s="8">
        <v>81</v>
      </c>
    </row>
    <row r="9" spans="1:9" x14ac:dyDescent="0.3">
      <c r="A9" s="1">
        <v>8</v>
      </c>
      <c r="B9" s="6">
        <v>1862</v>
      </c>
      <c r="C9" s="7">
        <v>31</v>
      </c>
      <c r="D9" s="8">
        <v>42</v>
      </c>
    </row>
    <row r="10" spans="1:9" x14ac:dyDescent="0.3">
      <c r="A10" s="1">
        <v>9</v>
      </c>
      <c r="B10" s="6">
        <v>1551</v>
      </c>
      <c r="C10" s="7">
        <v>28</v>
      </c>
      <c r="D10" s="8">
        <v>53</v>
      </c>
    </row>
    <row r="11" spans="1:9" x14ac:dyDescent="0.3">
      <c r="A11" s="1">
        <v>10</v>
      </c>
      <c r="B11" s="6">
        <v>2035</v>
      </c>
      <c r="C11" s="7">
        <v>53</v>
      </c>
      <c r="D11" s="8">
        <v>72</v>
      </c>
    </row>
    <row r="12" spans="1:9" x14ac:dyDescent="0.3">
      <c r="A12" s="1">
        <v>11</v>
      </c>
      <c r="B12" s="6">
        <v>2589</v>
      </c>
      <c r="C12" s="7">
        <v>65</v>
      </c>
      <c r="D12" s="8">
        <v>95</v>
      </c>
    </row>
    <row r="13" spans="1:9" ht="19.5" thickBot="1" x14ac:dyDescent="0.35">
      <c r="A13" s="1">
        <v>12</v>
      </c>
      <c r="B13" s="9">
        <v>1540</v>
      </c>
      <c r="C13" s="10">
        <v>17</v>
      </c>
      <c r="D13" s="11">
        <v>31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0B9A-673A-4D52-BB98-999DA8AC437A}">
  <dimension ref="A1:I19"/>
  <sheetViews>
    <sheetView zoomScale="110" zoomScaleNormal="110" workbookViewId="0">
      <selection activeCell="I5" sqref="I5:J10"/>
    </sheetView>
  </sheetViews>
  <sheetFormatPr defaultRowHeight="15" x14ac:dyDescent="0.25"/>
  <cols>
    <col min="1" max="1" width="18" bestFit="1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14" t="s">
        <v>5</v>
      </c>
      <c r="B3" s="14"/>
    </row>
    <row r="4" spans="1:9" x14ac:dyDescent="0.25">
      <c r="A4" t="s">
        <v>6</v>
      </c>
      <c r="B4" s="16">
        <v>0.92838453235152119</v>
      </c>
    </row>
    <row r="5" spans="1:9" x14ac:dyDescent="0.25">
      <c r="A5" t="s">
        <v>7</v>
      </c>
      <c r="B5" s="16">
        <v>0.8618978399095526</v>
      </c>
    </row>
    <row r="6" spans="1:9" x14ac:dyDescent="0.25">
      <c r="A6" t="s">
        <v>8</v>
      </c>
      <c r="B6">
        <v>0.83120847100056439</v>
      </c>
    </row>
    <row r="7" spans="1:9" x14ac:dyDescent="0.25">
      <c r="A7" t="s">
        <v>9</v>
      </c>
      <c r="B7">
        <v>263.25778466291155</v>
      </c>
    </row>
    <row r="8" spans="1:9" ht="15.75" thickBot="1" x14ac:dyDescent="0.3">
      <c r="A8" s="12" t="s">
        <v>10</v>
      </c>
      <c r="B8" s="12">
        <v>12</v>
      </c>
    </row>
    <row r="10" spans="1:9" ht="15.75" thickBot="1" x14ac:dyDescent="0.3">
      <c r="A10" t="s">
        <v>11</v>
      </c>
    </row>
    <row r="11" spans="1:9" x14ac:dyDescent="0.25">
      <c r="A11" s="13"/>
      <c r="B11" s="13" t="s">
        <v>16</v>
      </c>
      <c r="C11" s="13" t="s">
        <v>17</v>
      </c>
      <c r="D11" s="13" t="s">
        <v>18</v>
      </c>
      <c r="E11" s="13" t="s">
        <v>19</v>
      </c>
      <c r="F11" s="13" t="s">
        <v>20</v>
      </c>
    </row>
    <row r="12" spans="1:9" x14ac:dyDescent="0.25">
      <c r="A12" t="s">
        <v>12</v>
      </c>
      <c r="B12">
        <v>2</v>
      </c>
      <c r="C12" s="17">
        <v>3892783.7159960521</v>
      </c>
      <c r="D12" s="17">
        <v>1946391.8579980261</v>
      </c>
      <c r="E12" s="16">
        <v>28.084573601548357</v>
      </c>
      <c r="F12" s="15">
        <v>1.3517678774470083E-4</v>
      </c>
    </row>
    <row r="13" spans="1:9" x14ac:dyDescent="0.25">
      <c r="A13" t="s">
        <v>13</v>
      </c>
      <c r="B13">
        <v>9</v>
      </c>
      <c r="C13" s="17">
        <v>623741.95067061507</v>
      </c>
      <c r="D13" s="17">
        <v>69304.661185623903</v>
      </c>
    </row>
    <row r="14" spans="1:9" ht="15.75" thickBot="1" x14ac:dyDescent="0.3">
      <c r="A14" s="12" t="s">
        <v>14</v>
      </c>
      <c r="B14" s="12">
        <v>11</v>
      </c>
      <c r="C14" s="18">
        <v>4516525.666666667</v>
      </c>
      <c r="D14" s="18"/>
      <c r="E14" s="12"/>
      <c r="F14" s="12"/>
    </row>
    <row r="15" spans="1:9" ht="15.75" thickBot="1" x14ac:dyDescent="0.3"/>
    <row r="16" spans="1:9" x14ac:dyDescent="0.25">
      <c r="A16" s="13"/>
      <c r="B16" s="13" t="s">
        <v>21</v>
      </c>
      <c r="C16" s="13" t="s">
        <v>9</v>
      </c>
      <c r="D16" s="13" t="s">
        <v>22</v>
      </c>
      <c r="E16" s="13" t="s">
        <v>23</v>
      </c>
      <c r="F16" s="13" t="s">
        <v>24</v>
      </c>
      <c r="G16" s="13" t="s">
        <v>25</v>
      </c>
      <c r="H16" s="13" t="s">
        <v>26</v>
      </c>
      <c r="I16" s="13" t="s">
        <v>27</v>
      </c>
    </row>
    <row r="17" spans="1:9" x14ac:dyDescent="0.25">
      <c r="A17" t="s">
        <v>15</v>
      </c>
      <c r="B17">
        <v>644.69274375704765</v>
      </c>
      <c r="C17">
        <v>225.21810433525974</v>
      </c>
      <c r="D17">
        <v>2.862526286063388</v>
      </c>
      <c r="E17">
        <v>1.87031927810976E-2</v>
      </c>
      <c r="F17">
        <v>135.21399584320631</v>
      </c>
      <c r="G17">
        <v>1154.1714916708891</v>
      </c>
      <c r="H17">
        <v>135.21399584320631</v>
      </c>
      <c r="I17">
        <v>1154.1714916708891</v>
      </c>
    </row>
    <row r="18" spans="1:9" x14ac:dyDescent="0.25">
      <c r="A18" t="s">
        <v>2</v>
      </c>
      <c r="B18">
        <v>17.560847689536271</v>
      </c>
      <c r="C18">
        <v>2.6816356254981275</v>
      </c>
      <c r="D18">
        <v>6.548558470271014</v>
      </c>
      <c r="E18">
        <v>1.0534663228750221E-4</v>
      </c>
      <c r="F18">
        <v>11.494566451300836</v>
      </c>
      <c r="G18">
        <v>23.627128927771707</v>
      </c>
      <c r="H18">
        <v>11.494566451300836</v>
      </c>
      <c r="I18">
        <v>23.627128927771707</v>
      </c>
    </row>
    <row r="19" spans="1:9" ht="15.75" thickBot="1" x14ac:dyDescent="0.3">
      <c r="A19" s="12" t="s">
        <v>3</v>
      </c>
      <c r="B19" s="12">
        <v>10.898899773532289</v>
      </c>
      <c r="C19" s="12">
        <v>2.9259085588868423</v>
      </c>
      <c r="D19" s="12">
        <v>3.7249625387058436</v>
      </c>
      <c r="E19" s="12">
        <v>4.7341713600947575E-3</v>
      </c>
      <c r="F19" s="12">
        <v>4.2800347693538443</v>
      </c>
      <c r="G19" s="12">
        <v>17.517764777710735</v>
      </c>
      <c r="H19" s="12">
        <v>4.2800347693538443</v>
      </c>
      <c r="I19" s="12">
        <v>17.517764777710735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B55B-71DB-4FFE-AE2C-4BA8DB5B1EF9}">
  <dimension ref="A1:U21"/>
  <sheetViews>
    <sheetView topLeftCell="A8" zoomScale="120" zoomScaleNormal="120" workbookViewId="0">
      <selection activeCell="N19" sqref="N19:P21"/>
    </sheetView>
  </sheetViews>
  <sheetFormatPr defaultColWidth="11.42578125" defaultRowHeight="18.75" x14ac:dyDescent="0.3"/>
  <cols>
    <col min="1" max="1" width="6.7109375" style="1" bestFit="1" customWidth="1"/>
    <col min="2" max="2" width="7.5703125" style="1" bestFit="1" customWidth="1"/>
    <col min="3" max="3" width="4.140625" style="1" bestFit="1" customWidth="1"/>
    <col min="4" max="5" width="4.140625" style="5" bestFit="1" customWidth="1"/>
    <col min="6" max="6" width="4.7109375" style="5" customWidth="1"/>
    <col min="7" max="7" width="5.5703125" style="5" bestFit="1" customWidth="1"/>
    <col min="8" max="9" width="8.42578125" style="5" bestFit="1" customWidth="1"/>
    <col min="10" max="13" width="4.140625" style="5" bestFit="1" customWidth="1"/>
    <col min="14" max="14" width="9.28515625" style="5" customWidth="1"/>
    <col min="15" max="16" width="10" style="5" bestFit="1" customWidth="1"/>
    <col min="17" max="18" width="4.140625" style="5" bestFit="1" customWidth="1"/>
    <col min="19" max="20" width="11.42578125" style="5"/>
    <col min="21" max="21" width="7" style="5" bestFit="1" customWidth="1"/>
    <col min="22" max="16384" width="11.42578125" style="5"/>
  </cols>
  <sheetData>
    <row r="1" spans="1:21" ht="19.5" thickBot="1" x14ac:dyDescent="0.35">
      <c r="A1" s="1" t="s">
        <v>1</v>
      </c>
      <c r="B1" s="2" t="s">
        <v>0</v>
      </c>
      <c r="C1" s="3" t="s">
        <v>28</v>
      </c>
      <c r="D1" s="3" t="s">
        <v>2</v>
      </c>
      <c r="E1" s="4" t="s">
        <v>3</v>
      </c>
    </row>
    <row r="2" spans="1:21" x14ac:dyDescent="0.3">
      <c r="A2" s="1">
        <v>1</v>
      </c>
      <c r="B2" s="6">
        <v>1733</v>
      </c>
      <c r="C2" s="19">
        <v>1</v>
      </c>
      <c r="D2" s="20">
        <v>67</v>
      </c>
      <c r="E2" s="21">
        <v>20</v>
      </c>
      <c r="G2" s="19">
        <v>1</v>
      </c>
      <c r="H2" s="20">
        <v>1</v>
      </c>
      <c r="I2" s="20">
        <v>1</v>
      </c>
      <c r="J2" s="20">
        <v>1</v>
      </c>
      <c r="K2" s="20">
        <v>1</v>
      </c>
      <c r="L2" s="20">
        <v>1</v>
      </c>
      <c r="M2" s="20">
        <v>1</v>
      </c>
      <c r="N2" s="20">
        <v>1</v>
      </c>
      <c r="O2" s="20">
        <v>1</v>
      </c>
      <c r="P2" s="20">
        <v>1</v>
      </c>
      <c r="Q2" s="20">
        <v>1</v>
      </c>
      <c r="R2" s="21">
        <v>1</v>
      </c>
      <c r="U2" s="47">
        <f t="array" ref="U2:U13">MMULT(C2:E13,N11:N13)</f>
        <v>2039.2475344266275</v>
      </c>
    </row>
    <row r="3" spans="1:21" x14ac:dyDescent="0.3">
      <c r="A3" s="1">
        <v>2</v>
      </c>
      <c r="B3" s="6">
        <v>2144</v>
      </c>
      <c r="C3" s="22">
        <v>1</v>
      </c>
      <c r="D3" s="7">
        <v>36</v>
      </c>
      <c r="E3" s="8">
        <v>80</v>
      </c>
      <c r="G3" s="22">
        <v>67</v>
      </c>
      <c r="H3" s="7">
        <v>36</v>
      </c>
      <c r="I3" s="7">
        <v>96</v>
      </c>
      <c r="J3" s="7">
        <v>21</v>
      </c>
      <c r="K3" s="7">
        <v>5</v>
      </c>
      <c r="L3" s="7">
        <v>57</v>
      </c>
      <c r="M3" s="7">
        <v>95</v>
      </c>
      <c r="N3" s="7">
        <v>31</v>
      </c>
      <c r="O3" s="7">
        <v>28</v>
      </c>
      <c r="P3" s="7">
        <v>53</v>
      </c>
      <c r="Q3" s="7">
        <v>65</v>
      </c>
      <c r="R3" s="8">
        <v>17</v>
      </c>
      <c r="U3" s="48">
        <v>2148.7952424629389</v>
      </c>
    </row>
    <row r="4" spans="1:21" ht="19.5" thickBot="1" x14ac:dyDescent="0.35">
      <c r="A4" s="1">
        <v>3</v>
      </c>
      <c r="B4" s="6">
        <v>2824</v>
      </c>
      <c r="C4" s="22">
        <v>1</v>
      </c>
      <c r="D4" s="7">
        <v>96</v>
      </c>
      <c r="E4" s="8">
        <v>36</v>
      </c>
      <c r="G4" s="23">
        <v>20</v>
      </c>
      <c r="H4" s="10">
        <v>80</v>
      </c>
      <c r="I4" s="10">
        <v>36</v>
      </c>
      <c r="J4" s="10">
        <v>29</v>
      </c>
      <c r="K4" s="10">
        <v>99</v>
      </c>
      <c r="L4" s="10">
        <v>50</v>
      </c>
      <c r="M4" s="10">
        <v>81</v>
      </c>
      <c r="N4" s="10">
        <v>42</v>
      </c>
      <c r="O4" s="10">
        <v>53</v>
      </c>
      <c r="P4" s="10">
        <v>72</v>
      </c>
      <c r="Q4" s="10">
        <v>95</v>
      </c>
      <c r="R4" s="11">
        <v>31</v>
      </c>
      <c r="U4" s="48">
        <v>2722.8945137996952</v>
      </c>
    </row>
    <row r="5" spans="1:21" ht="19.5" thickBot="1" x14ac:dyDescent="0.35">
      <c r="A5" s="1">
        <v>4</v>
      </c>
      <c r="B5" s="6">
        <v>1115</v>
      </c>
      <c r="C5" s="22">
        <v>1</v>
      </c>
      <c r="D5" s="7">
        <v>21</v>
      </c>
      <c r="E5" s="8">
        <v>29</v>
      </c>
      <c r="U5" s="48">
        <v>1329.5386386697494</v>
      </c>
    </row>
    <row r="6" spans="1:21" x14ac:dyDescent="0.3">
      <c r="A6" s="1">
        <v>5</v>
      </c>
      <c r="B6" s="6">
        <v>1922</v>
      </c>
      <c r="C6" s="22">
        <v>1</v>
      </c>
      <c r="D6" s="7">
        <v>5</v>
      </c>
      <c r="E6" s="8">
        <v>99</v>
      </c>
      <c r="G6" s="24">
        <f t="array" ref="G6:I8">MMULT(G2:R4,C2:E13)</f>
        <v>12</v>
      </c>
      <c r="H6" s="25">
        <v>571</v>
      </c>
      <c r="I6" s="26">
        <v>688</v>
      </c>
      <c r="N6" s="38">
        <f t="array" ref="N6:P8">MINVERSE(G6:I8)</f>
        <v>0.73188720141798558</v>
      </c>
      <c r="O6" s="39">
        <v>-5.0169253000430956E-3</v>
      </c>
      <c r="P6" s="40">
        <v>-7.1482297539116552E-3</v>
      </c>
      <c r="S6" s="32">
        <f t="array" ref="S6:S8">MMULT(G2:R4,B2:B13)</f>
        <v>25262</v>
      </c>
      <c r="U6" s="48">
        <v>1811.4880597844276</v>
      </c>
    </row>
    <row r="7" spans="1:21" x14ac:dyDescent="0.3">
      <c r="A7" s="1">
        <v>6</v>
      </c>
      <c r="B7" s="6">
        <v>2519</v>
      </c>
      <c r="C7" s="22">
        <v>1</v>
      </c>
      <c r="D7" s="7">
        <v>57</v>
      </c>
      <c r="E7" s="8">
        <v>50</v>
      </c>
      <c r="G7" s="27">
        <v>571</v>
      </c>
      <c r="H7" s="5">
        <v>36809</v>
      </c>
      <c r="I7" s="28">
        <v>32629</v>
      </c>
      <c r="N7" s="41">
        <v>-5.0169253000430991E-3</v>
      </c>
      <c r="O7" s="42">
        <v>1.0376170238651165E-4</v>
      </c>
      <c r="P7" s="43">
        <v>1.3883307235741736E-6</v>
      </c>
      <c r="S7" s="33">
        <v>1370137</v>
      </c>
      <c r="U7" s="48">
        <v>2190.6060507372326</v>
      </c>
    </row>
    <row r="8" spans="1:21" ht="19.5" thickBot="1" x14ac:dyDescent="0.35">
      <c r="A8" s="1">
        <v>7</v>
      </c>
      <c r="B8" s="6">
        <v>3428</v>
      </c>
      <c r="C8" s="22">
        <v>1</v>
      </c>
      <c r="D8" s="7">
        <v>95</v>
      </c>
      <c r="E8" s="8">
        <v>81</v>
      </c>
      <c r="G8" s="29">
        <v>688</v>
      </c>
      <c r="H8" s="30">
        <v>32629</v>
      </c>
      <c r="I8" s="31">
        <v>47542</v>
      </c>
      <c r="N8" s="44">
        <v>-7.1482297539116526E-3</v>
      </c>
      <c r="O8" s="45">
        <v>1.3883307235741349E-6</v>
      </c>
      <c r="P8" s="46">
        <v>1.2352619215665552E-4</v>
      </c>
      <c r="S8" s="34">
        <v>1534697</v>
      </c>
      <c r="U8" s="48">
        <v>3195.7841559191111</v>
      </c>
    </row>
    <row r="9" spans="1:21" x14ac:dyDescent="0.3">
      <c r="A9" s="1">
        <v>8</v>
      </c>
      <c r="B9" s="6">
        <v>1862</v>
      </c>
      <c r="C9" s="22">
        <v>1</v>
      </c>
      <c r="D9" s="7">
        <v>31</v>
      </c>
      <c r="E9" s="8">
        <v>42</v>
      </c>
      <c r="U9" s="48">
        <v>1646.8328126210317</v>
      </c>
    </row>
    <row r="10" spans="1:21" ht="19.5" thickBot="1" x14ac:dyDescent="0.35">
      <c r="A10" s="1">
        <v>9</v>
      </c>
      <c r="B10" s="6">
        <v>1551</v>
      </c>
      <c r="C10" s="22">
        <v>1</v>
      </c>
      <c r="D10" s="7">
        <v>28</v>
      </c>
      <c r="E10" s="8">
        <v>53</v>
      </c>
      <c r="U10" s="48">
        <v>1714.0381670612776</v>
      </c>
    </row>
    <row r="11" spans="1:21" x14ac:dyDescent="0.3">
      <c r="A11" s="1">
        <v>10</v>
      </c>
      <c r="B11" s="6">
        <v>2035</v>
      </c>
      <c r="C11" s="22">
        <v>1</v>
      </c>
      <c r="D11" s="7">
        <v>53</v>
      </c>
      <c r="E11" s="8">
        <v>72</v>
      </c>
      <c r="N11" s="35">
        <f t="array" ref="N11:N13">MMULT(N6:P8,S6:S8)</f>
        <v>644.69274375705209</v>
      </c>
      <c r="U11" s="48">
        <v>2360.1384549967975</v>
      </c>
    </row>
    <row r="12" spans="1:21" x14ac:dyDescent="0.3">
      <c r="A12" s="1">
        <v>11</v>
      </c>
      <c r="B12" s="6">
        <v>2589</v>
      </c>
      <c r="C12" s="22">
        <v>1</v>
      </c>
      <c r="D12" s="7">
        <v>65</v>
      </c>
      <c r="E12" s="8">
        <v>95</v>
      </c>
      <c r="N12" s="36">
        <v>17.560847689536271</v>
      </c>
      <c r="U12" s="48">
        <v>2821.5433220624745</v>
      </c>
    </row>
    <row r="13" spans="1:21" ht="19.5" thickBot="1" x14ac:dyDescent="0.35">
      <c r="A13" s="1">
        <v>12</v>
      </c>
      <c r="B13" s="9">
        <v>1540</v>
      </c>
      <c r="C13" s="23">
        <v>1</v>
      </c>
      <c r="D13" s="10">
        <v>17</v>
      </c>
      <c r="E13" s="11">
        <v>31</v>
      </c>
      <c r="N13" s="37">
        <v>10.898899773532264</v>
      </c>
      <c r="U13" s="49">
        <v>1281.0930474586689</v>
      </c>
    </row>
    <row r="14" spans="1:21" ht="19.5" thickBot="1" x14ac:dyDescent="0.35"/>
    <row r="15" spans="1:21" x14ac:dyDescent="0.3">
      <c r="N15" s="50">
        <f>Regression!$D$13*Calcul!N6</f>
        <v>50723.194520367972</v>
      </c>
      <c r="O15" s="51">
        <f>Regression!$D$13*Calcul!O6</f>
        <v>-347.69630811307127</v>
      </c>
      <c r="P15" s="52">
        <f>Regression!$D$13*Calcul!P6</f>
        <v>-495.405641171843</v>
      </c>
    </row>
    <row r="16" spans="1:21" x14ac:dyDescent="0.3">
      <c r="N16" s="53">
        <f>Regression!$D$13*Calcul!N7</f>
        <v>-347.6963081130715</v>
      </c>
      <c r="O16" s="54">
        <f>Regression!$D$13*Calcul!O7</f>
        <v>7.1911696279407327</v>
      </c>
      <c r="P16" s="55">
        <f>Regression!$D$13*Calcul!P7</f>
        <v>9.6217790410900186E-2</v>
      </c>
    </row>
    <row r="17" spans="14:16" ht="19.5" thickBot="1" x14ac:dyDescent="0.35">
      <c r="N17" s="56">
        <f>Regression!$D$13*Calcul!N8</f>
        <v>-495.40564117184283</v>
      </c>
      <c r="O17" s="57">
        <f>Regression!$D$13*Calcul!O8</f>
        <v>9.6217790410897494E-2</v>
      </c>
      <c r="P17" s="58">
        <f>Regression!$D$13*Calcul!P8</f>
        <v>8.5609408949672829</v>
      </c>
    </row>
    <row r="19" spans="14:16" x14ac:dyDescent="0.3">
      <c r="N19" s="59">
        <f>$N11/SQRT(N15)</f>
        <v>2.8625262860634066</v>
      </c>
      <c r="O19" s="59"/>
      <c r="P19" s="59"/>
    </row>
    <row r="20" spans="14:16" x14ac:dyDescent="0.3">
      <c r="N20" s="59"/>
      <c r="O20" s="59">
        <f>$N12/SQRT(O16)</f>
        <v>6.548558470271014</v>
      </c>
      <c r="P20" s="59"/>
    </row>
    <row r="21" spans="14:16" x14ac:dyDescent="0.3">
      <c r="N21" s="59"/>
      <c r="O21" s="59"/>
      <c r="P21" s="59">
        <f>$N13/SQRT(P17)</f>
        <v>3.7249625387058343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Regression</vt:lpstr>
      <vt:lpstr>Calcul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2021-03-19T00:11:13Z</dcterms:created>
  <dcterms:modified xsi:type="dcterms:W3CDTF">2024-01-01T12:58:17Z</dcterms:modified>
</cp:coreProperties>
</file>